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15"/>
  </bookViews>
  <sheets>
    <sheet name="血液透析类发文版" sheetId="1" r:id="rId1"/>
    <sheet name="停用项目" sheetId="2" r:id="rId2"/>
  </sheets>
  <definedNames>
    <definedName name="_xlnm._FilterDatabase" localSheetId="0" hidden="1">血液透析类发文版!$A$4:$L$28</definedName>
    <definedName name="_xlnm._FilterDatabase" localSheetId="1" hidden="1">停用项目!$B$3:$M$34</definedName>
    <definedName name="_xlnm.Print_Titles" localSheetId="0">血液透析类发文版!$4:$5</definedName>
    <definedName name="_xlnm.Print_Titles" localSheetId="1">停用项目!$2:$3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<sst xmlns="http://schemas.openxmlformats.org/spreadsheetml/2006/main" count="476" uniqueCount="259">
  <si>
    <t>附件1</t>
  </si>
  <si>
    <t>透析类医疗服务价格项目及医保支付类别调整明细表</t>
  </si>
  <si>
    <t>使用说明：
1.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
2.透析类医疗服务价格项目所称的“价格构成”，指项目价格应涵盖的各类资源消耗，用于确定计价单元的边界，是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3.透析类医疗服务价格项目所称“加收项”，指同一项目以不同方式提供或在不同场景应用时，确有必要制定差异化收费标准而细分的一类子项，包括在原项目价格基础上增加或减少收费的情况，具体的加/减收标准（加/减收率或加/减收金额）见下文；实际应用中，同时涉及多个加收项的，以项目单价为基础计算相应的加/减收水平后，据实收费。
4.透析类医疗服务价格项目所称“扩展项”，指同一项目下以不同方式提供或在不同场景应用时，只扩展价格项目适用范围、不额外加价的一类子项，子项的价格按主项目执行。
5.透析类医疗服务价格项目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患者居家腹透，所需的碘伏帽、透析液等药品耗材，医疗机构可按零差率要求单独收费，无需捆绑价格项目。
6.涉及“复杂”等内涵未尽的表述，除项目中已明确的情形外，医院实践中按照“复杂”情形计费的，应以国家级技术规范、临床指南或专家共识中的明确定性为前提，下同。
7.透析类医疗服务价格项目价格构成中所称的“穿刺”为主项操作涉及的必要穿刺步骤。
8.透析类医疗服务价格项目中涉及“包括……”“…… 等”的，属于开放型表述，所指对象不仅局限于表述中列明的事项，也包括未列明的同类事项。
9.透析类医疗服务价格项目中未尽事项，可在辅助操作类等其他立项指南中单独列示，可暂按现行价格项目收费。
10.透析类医疗服务价格项目中价格项目可应用人工智能辅助进行的，可直接按主项目收费，不同时收费。
11.透析类医疗服务价格项目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12.在连续性肾脏替代治疗、连续性血浆吸附滤过治疗时可单独收取置换液费用。
13.血液透析类医疗服务价格项目中涉及内涵一次性卫生材料包括：动脉穿刺针、静脉穿刺针、注射器、透析液、置换液、碘伏小帽、肝素帽、生理冲洗液、抗凝剂、管路夹、导丝、引流装置；除外内容包括：血液透析管路、透析器 、血液灌流器、血浆分离器、胆红素吸附器、分离管路、血滤器、吸附器、自动腹膜透析管路、腹膜透析短管、接头、 腹膜透析导管、特殊缝线。</t>
  </si>
  <si>
    <t>序号</t>
  </si>
  <si>
    <t>项目代码</t>
  </si>
  <si>
    <t>项目名称</t>
  </si>
  <si>
    <t>服务产出</t>
  </si>
  <si>
    <t>价格构成</t>
  </si>
  <si>
    <t>计价单位</t>
  </si>
  <si>
    <t>价格</t>
  </si>
  <si>
    <t>计价说明</t>
  </si>
  <si>
    <t>医保支付类别</t>
  </si>
  <si>
    <t>映射项目名称</t>
  </si>
  <si>
    <t>三级</t>
  </si>
  <si>
    <t>二级</t>
  </si>
  <si>
    <t>一级</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</si>
  <si>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</si>
  <si>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</si>
  <si>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</si>
  <si>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</si>
  <si>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</si>
  <si>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本项目中的“监测”指：血温、血压、在线清除率、血容量监测，医院未完成全部四项监测事项的，需按项据实每项减收5元。</t>
  </si>
  <si>
    <t>乙类</t>
  </si>
  <si>
    <t>血液透析
在线血透监测
血液透析导管封管术</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</si>
  <si>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</si>
  <si>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</si>
  <si>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</si>
  <si>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</si>
  <si>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在线血液滤过
非在线血液滤过
在线血透监测
人工透析器复用
半自动透析器复用
全自动透析器复用</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</si>
  <si>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</si>
  <si>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</si>
  <si>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</si>
  <si>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</si>
  <si>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在线血液透析滤过
非在线血液透析滤过
在线血透监测
人工透析器复用
半自动透析器复用
全自动透析器复用</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</si>
  <si>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</si>
  <si>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</si>
  <si>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</si>
  <si>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</si>
  <si>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血液灌流治疗
血液透析导管封管术</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</si>
  <si>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</si>
  <si>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</si>
  <si>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</si>
  <si>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</si>
  <si>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血液透析
血液灌流治疗
在线血透监测
人工透析器复用
血液透析导管封管术
半自动透析器复用
全自动透析器复用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</si>
  <si>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</si>
  <si>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</si>
  <si>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</si>
  <si>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</si>
  <si>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单重血浆置换
血液透析导管封管术
双膜血浆置换</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</si>
  <si>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</si>
  <si>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</si>
  <si>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</si>
  <si>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</si>
  <si>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</si>
  <si>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</si>
  <si>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血液灌流治疗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</si>
  <si>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</si>
  <si>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</si>
  <si>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</si>
  <si>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</si>
  <si>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</si>
  <si>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连续性肾脏替代治疗
连续性血浆滤过吸附(CPFA)治疗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</si>
  <si>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</si>
  <si>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</si>
  <si>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</si>
  <si>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</si>
  <si>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</si>
  <si>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</si>
  <si>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腹膜透析液更换</t>
  </si>
  <si>
    <t>013110000100000</t>
  </si>
  <si>
    <t>腹膜透析费（自动）</t>
  </si>
  <si>
    <t>通过设备进行肾脏替代治疗，清除毒素和/或水分。</t>
  </si>
  <si>
    <t>所定价格涵盖设备准备、透析管连接、设备运行、引流液收集、记录等步骤所需的人力资源和基本物质资源消耗。</t>
  </si>
  <si>
    <t>腹透机自动腹膜透析</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</si>
  <si>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</si>
  <si>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</si>
  <si>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</si>
  <si>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</si>
  <si>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每月超过4小时按4小时收费</t>
  </si>
  <si>
    <t>丙类</t>
  </si>
  <si>
    <t>家庭腹膜透析治疗指导</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</si>
  <si>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</si>
  <si>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</si>
  <si>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</si>
  <si>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</si>
  <si>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</si>
  <si>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</si>
  <si>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家庭腹膜透析治疗</t>
  </si>
  <si>
    <t>013110000130000</t>
  </si>
  <si>
    <t>透析管路处理费</t>
  </si>
  <si>
    <t>溶解透析管路内栓塞物，恢复透析管路通畅。</t>
  </si>
  <si>
    <t>所定价格涵盖消毒、反复溶栓药物注射、留置、抽取、封管、处理用物等步骤所需的人力资源和基本物质资源消耗。</t>
  </si>
  <si>
    <t>功能不良导管处理
腹膜透析管封管</t>
  </si>
  <si>
    <t>013110000140000</t>
  </si>
  <si>
    <t>腹膜透析外管更换费</t>
  </si>
  <si>
    <t>通过各种方式更换腹膜透析外接短管。</t>
  </si>
  <si>
    <t>所定价格涵盖消毒、更换管路、封管、处理用物等步骤所需的人力资源和基本物质资源消耗。</t>
  </si>
  <si>
    <t>腹膜透析体外短管换管</t>
  </si>
  <si>
    <t>013110000150000</t>
  </si>
  <si>
    <t>腹膜平衡试验费</t>
  </si>
  <si>
    <t>对腹膜功能进行检测，调整腹膜透析方案。</t>
  </si>
  <si>
    <t>所定价格涵盖腹透换液、留取标本、测量、计算、出具方案、处理用物等步骤所需的人力资源和基本物质资源消耗。</t>
  </si>
  <si>
    <t>甲类</t>
  </si>
  <si>
    <t>腹膜平衡试验</t>
  </si>
  <si>
    <t xml:space="preserve">013311000010000  </t>
  </si>
  <si>
    <t>腹膜透析置管费</t>
  </si>
  <si>
    <t>通过各种方式放置腹膜透析导管。</t>
  </si>
  <si>
    <t>所定价格涵盖消毒、切开、穿刺或分离、置管、试水通畅、缝合、处理用物等步骤所需的人力资源和基本物质资源消耗。</t>
  </si>
  <si>
    <t>经皮穿刺腹膜透析置管术
腹膜透析置管术
经腹腔镜腹膜透析置管术</t>
  </si>
  <si>
    <t xml:space="preserve">013311000020000  </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</si>
  <si>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</si>
  <si>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</si>
  <si>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</si>
  <si>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</si>
  <si>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腹膜透析管换管术</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</si>
  <si>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</si>
  <si>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</si>
  <si>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</si>
  <si>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</si>
  <si>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</si>
  <si>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腹膜透析导管导丝复位术</t>
  </si>
  <si>
    <t xml:space="preserve">013311000030000 </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</si>
  <si>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</si>
  <si>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</si>
  <si>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</si>
  <si>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</si>
  <si>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腹膜透析导管手术复位术</t>
  </si>
  <si>
    <t>013110000170000</t>
  </si>
  <si>
    <t>腹膜透析导管取出费</t>
  </si>
  <si>
    <t>通过各种方式取出腹膜透析导管。</t>
  </si>
  <si>
    <t>所定价格涵盖消毒、切开、分离、拔管、缝合等步骤所需的人力资源和基本物质资源消耗。</t>
  </si>
  <si>
    <t>腹膜透析管取出术</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</si>
  <si>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</si>
  <si>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</si>
  <si>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</si>
  <si>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</si>
  <si>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</si>
  <si>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腹膜透析导管感染外涤纶套清除术</t>
  </si>
  <si>
    <t>停用项目</t>
  </si>
  <si>
    <t>项目内涵</t>
  </si>
  <si>
    <t>内涵一次性耗材</t>
  </si>
  <si>
    <t>除外内容</t>
  </si>
  <si>
    <t>指导价格</t>
  </si>
  <si>
    <t>备注</t>
  </si>
  <si>
    <t>KRZ22202</t>
  </si>
  <si>
    <t>在线血液滤过</t>
  </si>
  <si>
    <t>使用在线血液透析滤过机和相应管路,将病人血液引出体外并利用血液滤过器进行血液滤过治疗,从血液滤过器前或者后注入在线产生的置换液。需要置换液滤过装置。</t>
  </si>
  <si>
    <t>动脉穿刺针,静脉穿刺针,注射器</t>
  </si>
  <si>
    <t>血液透析管路,透析器,透析液</t>
  </si>
  <si>
    <t>每4小时为一个计价单位;无肝素透析及体外抗凝各加收不超过50%</t>
  </si>
  <si>
    <t>停用</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</si>
  <si>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</si>
  <si>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</si>
  <si>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</si>
  <si>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</si>
  <si>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</si>
  <si>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</si>
  <si>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动脉穿刺针,静脉穿刺针,肝素,注射器</t>
  </si>
  <si>
    <t>KRZ22205</t>
  </si>
  <si>
    <t>非在线血液透析滤过</t>
  </si>
  <si>
    <t>使用血液透析滤过机和相应管路,将病人血液引出体外并利用血液滤过器进行血液透析加滤过治疗,从血液滤过器前或者后注入成品包装的置换液。</t>
  </si>
  <si>
    <t>KRZ22201</t>
  </si>
  <si>
    <t>血液透析</t>
  </si>
  <si>
    <t>使用血液透析机和相应管路,将病人血液引出体外并利用透析器进行普通透析治疗。</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</si>
  <si>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</si>
  <si>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</si>
  <si>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</si>
  <si>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血液透析管路</t>
  </si>
  <si>
    <t/>
  </si>
  <si>
    <t>KRZ26701</t>
  </si>
  <si>
    <t>人工透析器复用</t>
  </si>
  <si>
    <t>人工方法用反渗水冲洗使用过的透析器,将透析器膜内外灌满消毒后保存,待下次使用。含手工容量测定､破膜试验。</t>
  </si>
  <si>
    <t>KRZ26702</t>
  </si>
  <si>
    <t>半自动透析器复用</t>
  </si>
  <si>
    <t>半自动方法用反渗水冲洗使用过的透析器,将透析器膜内外灌满消毒后保存,待下次使用。含半自动容量测定､破膜试验。</t>
  </si>
  <si>
    <t>KRZ26703</t>
  </si>
  <si>
    <t>全自动透析器复用</t>
  </si>
  <si>
    <t>将用过的透析器连接全自动复用机,全自动方法用反渗水冲洗使用过的透析器,将透析器膜内外灌满消毒后保存,待下次使用。含全自动容量测定､破膜试验。</t>
  </si>
  <si>
    <t>KNC66201</t>
  </si>
  <si>
    <t>单重血浆置换</t>
  </si>
  <si>
    <t>用专用血浆置换装置,将病人血液引出体外,并利用血浆分离器,用健康新鲜血浆(或白蛋白溶液､其它血浆代用品)置换出含有致病因子的血浆。</t>
  </si>
  <si>
    <t>生理冲洗液</t>
  </si>
  <si>
    <t>血浆分离器,分离管路</t>
  </si>
  <si>
    <t>HRZ63301</t>
  </si>
  <si>
    <t>血液透析导管封管术</t>
  </si>
  <si>
    <t>每次血液净化治疗结束后用专用碘伏小冒或肝素帽及抗凝药物(或含抗生素)封堵导管，预防凝血，预防或者治疗感染。</t>
  </si>
  <si>
    <t>碘伏小帽，注射器，肝素帽</t>
  </si>
  <si>
    <t>KNC66202</t>
  </si>
  <si>
    <t>双膜血浆置换</t>
  </si>
  <si>
    <t>用专用血浆置换装置,将病人血液引出体外,并利用血浆分离器和血浆成分分离器,用健康新鲜血浆(或白蛋白溶液､其它血浆代用品)置换出含有致病因子的血浆。</t>
  </si>
  <si>
    <t>KRZ39201</t>
  </si>
  <si>
    <t>主要用于急性中毒的抢救以及需要清除一些大分子有害物质的治疗,可用常规血液透析机,连续性肾脏替代治疗设备或者独立的血泵进行,用专用的管路和血液灌流器,对血液进行非特异性的吸附治疗。</t>
  </si>
  <si>
    <t>动脉穿刺针,静脉穿刺针,生理冲洗液</t>
  </si>
  <si>
    <t>血液灌流器,血液透析管路，血浆分离器，胆红素吸附器</t>
  </si>
  <si>
    <t>全血胆红素吸附按此收费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</si>
  <si>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</si>
  <si>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</si>
  <si>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</si>
  <si>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血液透析管路,透析器,血滤器</t>
  </si>
  <si>
    <t>无肝素连续性肾脏替代治疗及体外抗凝各加收不超过50%</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</si>
  <si>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</si>
  <si>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</si>
  <si>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</si>
  <si>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</si>
  <si>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血浆分离器,分离管路,吸附器,血液灌流器</t>
  </si>
  <si>
    <t>KRP26701</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</si>
  <si>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</si>
  <si>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碘伏小帽</t>
  </si>
  <si>
    <t>KRP22701</t>
  </si>
  <si>
    <t>使用自动化腹透机完成腹膜透析。含自动腹透液加温,定量､定时注入透析液,按时引流透析液,引流液的自动测量及超滤量的计算。引流缓慢､负超滤等自动报警。</t>
  </si>
  <si>
    <t>碘伏小帽,管路夹,注射器,自动腹膜透析管路</t>
  </si>
  <si>
    <t>KRP19701</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</si>
  <si>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</si>
  <si>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KRP22702</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</si>
  <si>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</si>
  <si>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</si>
  <si>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</si>
  <si>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</si>
  <si>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注射器</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</si>
  <si>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</si>
  <si>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</si>
  <si>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</si>
  <si>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注射器,碘伏小帽</t>
  </si>
  <si>
    <t>KRP26702</t>
  </si>
  <si>
    <t>在无菌条件下,更换腹膜透析体外专用短管。</t>
  </si>
  <si>
    <t>腹膜透析短管</t>
  </si>
  <si>
    <t>FRP04901</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</si>
  <si>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</si>
  <si>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碘伏小帽,注射器</t>
  </si>
  <si>
    <t>HRP62101</t>
  </si>
  <si>
    <t>经皮穿刺腹膜透析置管术</t>
  </si>
  <si>
    <t>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t>
  </si>
  <si>
    <t>导丝,注射器,碘伏小帽,管路夹</t>
  </si>
  <si>
    <t>接头,腹膜透析导管,腹膜透析短管,特殊缝线</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</si>
  <si>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</si>
  <si>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</si>
  <si>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</si>
  <si>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碘伏小帽,管路夹,注射器</t>
  </si>
  <si>
    <t>特殊缝线,接头,腹膜透析导管,腹膜透析短管</t>
  </si>
  <si>
    <t>HRP62502</t>
  </si>
  <si>
    <t>经腹腔镜腹膜透析置管术</t>
  </si>
  <si>
    <t>指应用外科(妇科)腹腔镜置入各种类型慢性腹膜透析管。手术室进行,全麻,腹部2个戳口,气腹机打气腹,一个戳口放腹腔镜观察腹腔,另一个戳口由导丝引导置入腹膜透析管。</t>
  </si>
  <si>
    <t>碘伏小帽,管路夹</t>
  </si>
  <si>
    <t>腹膜透析导管,腹膜透析短管,接头</t>
  </si>
  <si>
    <t>HRP63301</t>
  </si>
  <si>
    <t>手术室进行,局部麻醉,手术切开法同时进行置入新的各种类型慢性腹膜透析管并且拔除破损或感染的旧腹透管。</t>
  </si>
  <si>
    <t>特殊缝线,腹膜透析导管,腹膜透析短管,接头</t>
  </si>
  <si>
    <t>HRP63303</t>
  </si>
  <si>
    <t>治疗室或手术室施行,无菌条件下分离腹透管与短管,将特制金属导丝插入腹透管,使移位的腹透管末端位置矫正到正确骨盆腔。</t>
  </si>
  <si>
    <t>碘伏小帽,管路夹,导丝</t>
  </si>
  <si>
    <t>HRP63302</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</si>
  <si>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</si>
  <si>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术中进行大网膜剥离切除术加收不超过60%</t>
  </si>
  <si>
    <t>HRP64301</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</si>
  <si>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</si>
  <si>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引流装置,注射器</t>
  </si>
  <si>
    <t>特殊缝线</t>
  </si>
  <si>
    <t>HRP64302</t>
  </si>
  <si>
    <t>治疗室或手术室进行,无菌条件下,局部麻醉,切开感染的导管出口处,游离感染的浅涤纶套,用刀片将其消除,仔细操作,避免损伤导管。清理切口后,从导管下方将切开的皮肤缝合,覆盖敷料。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</si>
</sst>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2"/>
      <color theme="1"/>
      <name val="宋体"/>
      <charset val="134"/>
      <scheme val="minor"/>
    </font>
    <font>
      <sz val="10"/>
      <color theme="1"/>
      <name val="宋体"/>
      <charset val="134"/>
      <scheme val="minor"/>
    </font>
    <font>
      <b/>
      <sz val="18"/>
      <color theme="1"/>
      <name val="宋体"/>
      <charset val="134"/>
      <scheme val="minor"/>
    </font>
    <font>
      <b/>
      <sz val="12"/>
      <color theme="1"/>
      <name val="宋体"/>
      <charset val="134"/>
      <scheme val="minor"/>
    </font>
    <font>
      <sz val="20"/>
      <color theme="1"/>
      <name val="黑体"/>
      <charset val="134"/>
    </font>
    <font>
      <b/>
      <sz val="24"/>
      <name val="宋体"/>
      <charset val="134"/>
    </font>
    <font>
      <sz val="11"/>
      <name val="宋体"/>
      <charset val="134"/>
    </font>
    <font>
      <b/>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0" xfId="0" applyFont="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zoomScale="110" zoomScaleNormal="110" workbookViewId="0">
      <selection activeCell="A3" sqref="A3:L3"/>
    </sheetView>
  </sheetViews>
  <sheetFormatPr defaultColWidth="8.89166666666667" defaultRowHeight="13.5"/>
  <cols>
    <col min="1" max="1" width="8.89166666666667" style="3"/>
    <col min="2" max="2" width="22.8916666666667" style="4" customWidth="1"/>
    <col min="3" max="3" width="15.1083333333333" style="4" customWidth="1"/>
    <col min="4" max="5" width="33.4416666666667" style="6" customWidth="1"/>
    <col min="6" max="6" width="8.89166666666667" style="6"/>
    <col min="7" max="9" width="8.89166666666667" style="4"/>
    <col min="10" max="10" width="19" style="6" customWidth="1"/>
    <col min="11" max="11" width="12.8916666666667" style="6" customWidth="1"/>
    <col min="12" max="12" width="24.0333333333333" style="6" customWidth="1"/>
  </cols>
  <sheetData>
    <row r="1" ht="25.5" spans="1:1">
      <c r="A1" s="14" t="s">
        <v>0</v>
      </c>
    </row>
    <row r="2" ht="31.5" spans="1:12">
      <c r="A2" s="15" t="s">
        <v>1</v>
      </c>
      <c r="B2" s="15"/>
      <c r="C2" s="15"/>
      <c r="D2" s="15"/>
      <c r="E2" s="15"/>
      <c r="F2" s="15"/>
      <c r="G2" s="15"/>
      <c r="H2" s="15"/>
      <c r="I2" s="15"/>
      <c r="J2" s="24"/>
      <c r="K2" s="15"/>
      <c r="L2" s="15"/>
    </row>
    <row r="3" ht="321" customHeight="1" spans="1:12">
      <c r="A3" s="16" t="s">
        <v>2</v>
      </c>
      <c r="B3" s="16"/>
      <c r="C3" s="16"/>
      <c r="D3" s="16"/>
      <c r="E3" s="16"/>
      <c r="F3" s="16"/>
      <c r="G3" s="16"/>
      <c r="H3" s="16"/>
      <c r="I3" s="16"/>
      <c r="J3" s="16"/>
      <c r="K3" s="16"/>
      <c r="L3" s="16"/>
    </row>
    <row r="4" ht="21" customHeight="1" spans="1:12">
      <c r="A4" s="17" t="s">
        <v>3</v>
      </c>
      <c r="B4" s="17" t="s">
        <v>4</v>
      </c>
      <c r="C4" s="17" t="s">
        <v>5</v>
      </c>
      <c r="D4" s="17" t="s">
        <v>6</v>
      </c>
      <c r="E4" s="17" t="s">
        <v>7</v>
      </c>
      <c r="F4" s="17" t="s">
        <v>8</v>
      </c>
      <c r="G4" s="17" t="s">
        <v>9</v>
      </c>
      <c r="H4" s="17"/>
      <c r="I4" s="17"/>
      <c r="J4" s="17" t="s">
        <v>10</v>
      </c>
      <c r="K4" s="25" t="s">
        <v>11</v>
      </c>
      <c r="L4" s="25" t="s">
        <v>12</v>
      </c>
    </row>
    <row r="5" ht="21" customHeight="1" spans="1:12">
      <c r="A5" s="17"/>
      <c r="B5" s="17"/>
      <c r="C5" s="17"/>
      <c r="D5" s="17"/>
      <c r="E5" s="17"/>
      <c r="F5" s="17"/>
      <c r="G5" s="17" t="s">
        <v>13</v>
      </c>
      <c r="H5" s="17" t="s">
        <v>14</v>
      </c>
      <c r="I5" s="17" t="s">
        <v>15</v>
      </c>
      <c r="J5" s="17"/>
      <c r="K5" s="25"/>
      <c r="L5" s="25"/>
    </row>
    <row r="6" ht="122" customHeight="1" spans="1:12">
      <c r="A6" s="18">
        <v>1</v>
      </c>
      <c r="B6" s="28" t="s">
        <v>16</v>
      </c>
      <c r="C6" s="20" t="s">
        <v>17</v>
      </c>
      <c r="D6" s="20" t="s">
        <v>18</v>
      </c>
      <c r="E6" s="20" t="s">
        <v>19</v>
      </c>
      <c r="F6" s="19" t="s">
        <v>20</v>
      </c>
      <c r="G6" s="19">
        <v>275</v>
      </c>
      <c r="H6" s="19">
        <v>227</v>
      </c>
      <c r="I6" s="19">
        <v>203</v>
      </c>
      <c r="J6" s="20" t="s">
        <v>21</v>
      </c>
      <c r="K6" s="19" t="s">
        <v>22</v>
      </c>
      <c r="L6" s="19" t="s">
        <v>23</v>
      </c>
    </row>
    <row r="7" s="3" customFormat="1" ht="119" customHeight="1" spans="1:12">
      <c r="A7" s="18">
        <v>2</v>
      </c>
      <c r="B7" s="28" t="s">
        <v>24</v>
      </c>
      <c r="C7" s="20" t="s">
        <v>25</v>
      </c>
      <c r="D7" s="20" t="s">
        <v>26</v>
      </c>
      <c r="E7" s="20" t="s">
        <v>27</v>
      </c>
      <c r="F7" s="19" t="s">
        <v>20</v>
      </c>
      <c r="G7" s="19">
        <v>375</v>
      </c>
      <c r="H7" s="19">
        <f>G7-64</f>
        <v>311</v>
      </c>
      <c r="I7" s="19">
        <f>G7-96</f>
        <v>279</v>
      </c>
      <c r="J7" s="20" t="s">
        <v>21</v>
      </c>
      <c r="K7" s="19" t="s">
        <v>22</v>
      </c>
      <c r="L7" s="19" t="s">
        <v>28</v>
      </c>
    </row>
    <row r="8" ht="139" customHeight="1" spans="1:12">
      <c r="A8" s="18">
        <v>3</v>
      </c>
      <c r="B8" s="28" t="s">
        <v>29</v>
      </c>
      <c r="C8" s="20" t="s">
        <v>30</v>
      </c>
      <c r="D8" s="20" t="s">
        <v>31</v>
      </c>
      <c r="E8" s="20" t="s">
        <v>32</v>
      </c>
      <c r="F8" s="19" t="s">
        <v>20</v>
      </c>
      <c r="G8" s="19">
        <v>395</v>
      </c>
      <c r="H8" s="19">
        <f>G8-64</f>
        <v>331</v>
      </c>
      <c r="I8" s="19">
        <f>G8-96</f>
        <v>299</v>
      </c>
      <c r="J8" s="20" t="s">
        <v>21</v>
      </c>
      <c r="K8" s="19" t="s">
        <v>22</v>
      </c>
      <c r="L8" s="19" t="s">
        <v>33</v>
      </c>
    </row>
    <row r="9" ht="79" customHeight="1" spans="1:12">
      <c r="A9" s="18">
        <v>4</v>
      </c>
      <c r="B9" s="28" t="s">
        <v>34</v>
      </c>
      <c r="C9" s="20" t="s">
        <v>35</v>
      </c>
      <c r="D9" s="20" t="s">
        <v>36</v>
      </c>
      <c r="E9" s="20" t="s">
        <v>37</v>
      </c>
      <c r="F9" s="19" t="s">
        <v>20</v>
      </c>
      <c r="G9" s="19">
        <v>320</v>
      </c>
      <c r="H9" s="19">
        <f>G9-64</f>
        <v>256</v>
      </c>
      <c r="I9" s="19">
        <f>G9-96</f>
        <v>224</v>
      </c>
      <c r="J9" s="20"/>
      <c r="K9" s="19" t="s">
        <v>22</v>
      </c>
      <c r="L9" s="19" t="s">
        <v>38</v>
      </c>
    </row>
    <row r="10" ht="141" customHeight="1" spans="1:12">
      <c r="A10" s="18">
        <v>5</v>
      </c>
      <c r="B10" s="28" t="s">
        <v>39</v>
      </c>
      <c r="C10" s="20" t="s">
        <v>40</v>
      </c>
      <c r="D10" s="20" t="s">
        <v>41</v>
      </c>
      <c r="E10" s="20" t="s">
        <v>42</v>
      </c>
      <c r="F10" s="19" t="s">
        <v>20</v>
      </c>
      <c r="G10" s="19">
        <v>395</v>
      </c>
      <c r="H10" s="19">
        <f>311+20</f>
        <v>331</v>
      </c>
      <c r="I10" s="19">
        <f>279+20</f>
        <v>299</v>
      </c>
      <c r="J10" s="20" t="s">
        <v>21</v>
      </c>
      <c r="K10" s="19" t="s">
        <v>22</v>
      </c>
      <c r="L10" s="19" t="s">
        <v>43</v>
      </c>
    </row>
    <row r="11" ht="95" customHeight="1" spans="1:12">
      <c r="A11" s="18">
        <v>6</v>
      </c>
      <c r="B11" s="28" t="s">
        <v>44</v>
      </c>
      <c r="C11" s="20" t="s">
        <v>45</v>
      </c>
      <c r="D11" s="20" t="s">
        <v>46</v>
      </c>
      <c r="E11" s="20" t="s">
        <v>47</v>
      </c>
      <c r="F11" s="19" t="s">
        <v>20</v>
      </c>
      <c r="G11" s="19">
        <v>620</v>
      </c>
      <c r="H11" s="19">
        <f>G11-94</f>
        <v>526</v>
      </c>
      <c r="I11" s="19">
        <f>434+14</f>
        <v>448</v>
      </c>
      <c r="J11" s="20"/>
      <c r="K11" s="19" t="s">
        <v>22</v>
      </c>
      <c r="L11" s="26" t="s">
        <v>48</v>
      </c>
    </row>
    <row r="12" ht="79" customHeight="1" spans="1:12">
      <c r="A12" s="18"/>
      <c r="B12" s="28" t="s">
        <v>49</v>
      </c>
      <c r="C12" s="20" t="s">
        <v>50</v>
      </c>
      <c r="D12" s="20"/>
      <c r="E12" s="20"/>
      <c r="F12" s="19" t="s">
        <v>20</v>
      </c>
      <c r="G12" s="19">
        <v>100</v>
      </c>
      <c r="H12" s="19">
        <f>595-510</f>
        <v>85</v>
      </c>
      <c r="I12" s="19">
        <f>506-434</f>
        <v>72</v>
      </c>
      <c r="J12" s="20"/>
      <c r="K12" s="19" t="s">
        <v>22</v>
      </c>
      <c r="L12" s="27"/>
    </row>
    <row r="13" ht="99" customHeight="1" spans="1:12">
      <c r="A13" s="18">
        <v>7</v>
      </c>
      <c r="B13" s="28" t="s">
        <v>51</v>
      </c>
      <c r="C13" s="20" t="s">
        <v>52</v>
      </c>
      <c r="D13" s="20" t="s">
        <v>53</v>
      </c>
      <c r="E13" s="20" t="s">
        <v>54</v>
      </c>
      <c r="F13" s="19" t="s">
        <v>20</v>
      </c>
      <c r="G13" s="19">
        <v>320</v>
      </c>
      <c r="H13" s="19">
        <f>G13-60</f>
        <v>260</v>
      </c>
      <c r="I13" s="19">
        <f>G13-90</f>
        <v>230</v>
      </c>
      <c r="J13" s="20"/>
      <c r="K13" s="19" t="s">
        <v>22</v>
      </c>
      <c r="L13" s="19" t="s">
        <v>55</v>
      </c>
    </row>
    <row r="14" ht="79" customHeight="1" spans="1:12">
      <c r="A14" s="21">
        <v>8</v>
      </c>
      <c r="B14" s="28" t="s">
        <v>56</v>
      </c>
      <c r="C14" s="20" t="s">
        <v>57</v>
      </c>
      <c r="D14" s="20" t="s">
        <v>58</v>
      </c>
      <c r="E14" s="20" t="s">
        <v>59</v>
      </c>
      <c r="F14" s="19" t="s">
        <v>60</v>
      </c>
      <c r="G14" s="19">
        <v>80</v>
      </c>
      <c r="H14" s="19">
        <v>68</v>
      </c>
      <c r="I14" s="19">
        <v>58</v>
      </c>
      <c r="J14" s="20"/>
      <c r="K14" s="19" t="s">
        <v>22</v>
      </c>
      <c r="L14" s="19" t="s">
        <v>61</v>
      </c>
    </row>
    <row r="15" ht="84" customHeight="1" spans="1:12">
      <c r="A15" s="22"/>
      <c r="B15" s="28" t="s">
        <v>62</v>
      </c>
      <c r="C15" s="20" t="s">
        <v>63</v>
      </c>
      <c r="D15" s="20"/>
      <c r="E15" s="20"/>
      <c r="F15" s="19" t="s">
        <v>60</v>
      </c>
      <c r="G15" s="19">
        <v>50</v>
      </c>
      <c r="H15" s="19">
        <f>105-68</f>
        <v>37</v>
      </c>
      <c r="I15" s="19">
        <f>90-58</f>
        <v>32</v>
      </c>
      <c r="J15" s="20"/>
      <c r="K15" s="19" t="s">
        <v>22</v>
      </c>
      <c r="L15" s="19"/>
    </row>
    <row r="16" ht="81" customHeight="1" spans="1:12">
      <c r="A16" s="18">
        <v>9</v>
      </c>
      <c r="B16" s="28" t="s">
        <v>64</v>
      </c>
      <c r="C16" s="20" t="s">
        <v>65</v>
      </c>
      <c r="D16" s="20" t="s">
        <v>66</v>
      </c>
      <c r="E16" s="20" t="s">
        <v>67</v>
      </c>
      <c r="F16" s="19" t="s">
        <v>20</v>
      </c>
      <c r="G16" s="19">
        <v>24</v>
      </c>
      <c r="H16" s="23">
        <v>20</v>
      </c>
      <c r="I16" s="23">
        <v>18</v>
      </c>
      <c r="J16" s="20"/>
      <c r="K16" s="19" t="s">
        <v>22</v>
      </c>
      <c r="L16" s="19" t="s">
        <v>68</v>
      </c>
    </row>
    <row r="17" ht="81" customHeight="1" spans="1:12">
      <c r="A17" s="18">
        <v>10</v>
      </c>
      <c r="B17" s="28" t="s">
        <v>69</v>
      </c>
      <c r="C17" s="20" t="s">
        <v>70</v>
      </c>
      <c r="D17" s="20" t="s">
        <v>71</v>
      </c>
      <c r="E17" s="20" t="s">
        <v>72</v>
      </c>
      <c r="F17" s="19" t="s">
        <v>60</v>
      </c>
      <c r="G17" s="19">
        <v>8</v>
      </c>
      <c r="H17" s="19">
        <v>7</v>
      </c>
      <c r="I17" s="19">
        <v>6</v>
      </c>
      <c r="J17" s="20"/>
      <c r="K17" s="19" t="s">
        <v>22</v>
      </c>
      <c r="L17" s="19" t="s">
        <v>73</v>
      </c>
    </row>
    <row r="18" ht="81" customHeight="1" spans="1:12">
      <c r="A18" s="18">
        <v>11</v>
      </c>
      <c r="B18" s="28" t="s">
        <v>74</v>
      </c>
      <c r="C18" s="20" t="s">
        <v>75</v>
      </c>
      <c r="D18" s="20" t="s">
        <v>76</v>
      </c>
      <c r="E18" s="20" t="s">
        <v>77</v>
      </c>
      <c r="F18" s="19" t="s">
        <v>60</v>
      </c>
      <c r="G18" s="19">
        <v>20</v>
      </c>
      <c r="H18" s="19">
        <v>16</v>
      </c>
      <c r="I18" s="19">
        <v>14</v>
      </c>
      <c r="J18" s="20" t="s">
        <v>78</v>
      </c>
      <c r="K18" s="19" t="s">
        <v>79</v>
      </c>
      <c r="L18" s="19" t="s">
        <v>80</v>
      </c>
    </row>
    <row r="19" ht="81" customHeight="1" spans="1:12">
      <c r="A19" s="18">
        <v>12</v>
      </c>
      <c r="B19" s="28" t="s">
        <v>81</v>
      </c>
      <c r="C19" s="20" t="s">
        <v>82</v>
      </c>
      <c r="D19" s="20" t="s">
        <v>83</v>
      </c>
      <c r="E19" s="20" t="s">
        <v>84</v>
      </c>
      <c r="F19" s="19" t="s">
        <v>85</v>
      </c>
      <c r="G19" s="19">
        <v>60</v>
      </c>
      <c r="H19" s="19">
        <f>60*0.85</f>
        <v>51</v>
      </c>
      <c r="I19" s="19">
        <v>43</v>
      </c>
      <c r="J19" s="20" t="s">
        <v>86</v>
      </c>
      <c r="K19" s="19" t="s">
        <v>79</v>
      </c>
      <c r="L19" s="19" t="s">
        <v>87</v>
      </c>
    </row>
    <row r="20" ht="81" customHeight="1" spans="1:12">
      <c r="A20" s="18">
        <v>13</v>
      </c>
      <c r="B20" s="28" t="s">
        <v>88</v>
      </c>
      <c r="C20" s="20" t="s">
        <v>89</v>
      </c>
      <c r="D20" s="20" t="s">
        <v>90</v>
      </c>
      <c r="E20" s="20" t="s">
        <v>91</v>
      </c>
      <c r="F20" s="19" t="s">
        <v>20</v>
      </c>
      <c r="G20" s="19">
        <v>120</v>
      </c>
      <c r="H20" s="19">
        <f>80+16</f>
        <v>96</v>
      </c>
      <c r="I20" s="19">
        <f>70+14</f>
        <v>84</v>
      </c>
      <c r="J20" s="20"/>
      <c r="K20" s="19" t="s">
        <v>22</v>
      </c>
      <c r="L20" s="19" t="s">
        <v>92</v>
      </c>
    </row>
    <row r="21" ht="81" customHeight="1" spans="1:12">
      <c r="A21" s="18">
        <v>14</v>
      </c>
      <c r="B21" s="28" t="s">
        <v>93</v>
      </c>
      <c r="C21" s="20" t="s">
        <v>94</v>
      </c>
      <c r="D21" s="20" t="s">
        <v>95</v>
      </c>
      <c r="E21" s="20" t="s">
        <v>96</v>
      </c>
      <c r="F21" s="19" t="s">
        <v>20</v>
      </c>
      <c r="G21" s="19">
        <v>40</v>
      </c>
      <c r="H21" s="19">
        <v>32</v>
      </c>
      <c r="I21" s="19">
        <v>28</v>
      </c>
      <c r="J21" s="20"/>
      <c r="K21" s="19" t="s">
        <v>22</v>
      </c>
      <c r="L21" s="19" t="s">
        <v>97</v>
      </c>
    </row>
    <row r="22" ht="77" customHeight="1" spans="1:12">
      <c r="A22" s="18">
        <v>15</v>
      </c>
      <c r="B22" s="28" t="s">
        <v>98</v>
      </c>
      <c r="C22" s="20" t="s">
        <v>99</v>
      </c>
      <c r="D22" s="20" t="s">
        <v>100</v>
      </c>
      <c r="E22" s="20" t="s">
        <v>101</v>
      </c>
      <c r="F22" s="19" t="s">
        <v>20</v>
      </c>
      <c r="G22" s="19">
        <v>40</v>
      </c>
      <c r="H22" s="19">
        <v>32</v>
      </c>
      <c r="I22" s="19">
        <v>28</v>
      </c>
      <c r="J22" s="20"/>
      <c r="K22" s="19" t="s">
        <v>102</v>
      </c>
      <c r="L22" s="19" t="s">
        <v>103</v>
      </c>
    </row>
    <row r="23" ht="77" customHeight="1" spans="1:12">
      <c r="A23" s="18">
        <v>16</v>
      </c>
      <c r="B23" s="28" t="s">
        <v>104</v>
      </c>
      <c r="C23" s="20" t="s">
        <v>105</v>
      </c>
      <c r="D23" s="20" t="s">
        <v>106</v>
      </c>
      <c r="E23" s="20" t="s">
        <v>107</v>
      </c>
      <c r="F23" s="19" t="s">
        <v>20</v>
      </c>
      <c r="G23" s="19">
        <v>350</v>
      </c>
      <c r="H23" s="19">
        <v>280</v>
      </c>
      <c r="I23" s="19">
        <v>245</v>
      </c>
      <c r="J23" s="20"/>
      <c r="K23" s="19" t="s">
        <v>22</v>
      </c>
      <c r="L23" s="19" t="s">
        <v>108</v>
      </c>
    </row>
    <row r="24" ht="93" customHeight="1" spans="1:12">
      <c r="A24" s="18">
        <v>17</v>
      </c>
      <c r="B24" s="28" t="s">
        <v>109</v>
      </c>
      <c r="C24" s="20" t="s">
        <v>110</v>
      </c>
      <c r="D24" s="20" t="s">
        <v>111</v>
      </c>
      <c r="E24" s="20" t="s">
        <v>112</v>
      </c>
      <c r="F24" s="19" t="s">
        <v>20</v>
      </c>
      <c r="G24" s="19">
        <v>400</v>
      </c>
      <c r="H24" s="19">
        <v>320</v>
      </c>
      <c r="I24" s="19">
        <v>280</v>
      </c>
      <c r="J24" s="20" t="s">
        <v>113</v>
      </c>
      <c r="K24" s="19" t="s">
        <v>22</v>
      </c>
      <c r="L24" s="19" t="s">
        <v>114</v>
      </c>
    </row>
    <row r="25" ht="85" customHeight="1" spans="1:12">
      <c r="A25" s="18">
        <v>18</v>
      </c>
      <c r="B25" s="28" t="s">
        <v>115</v>
      </c>
      <c r="C25" s="20" t="s">
        <v>116</v>
      </c>
      <c r="D25" s="20" t="s">
        <v>117</v>
      </c>
      <c r="E25" s="20" t="s">
        <v>118</v>
      </c>
      <c r="F25" s="19" t="s">
        <v>20</v>
      </c>
      <c r="G25" s="19">
        <v>200</v>
      </c>
      <c r="H25" s="19">
        <f>G25*0.85</f>
        <v>170</v>
      </c>
      <c r="I25" s="19">
        <v>145</v>
      </c>
      <c r="J25" s="20" t="s">
        <v>119</v>
      </c>
      <c r="K25" s="19" t="s">
        <v>22</v>
      </c>
      <c r="L25" s="19" t="s">
        <v>120</v>
      </c>
    </row>
    <row r="26" ht="83" customHeight="1" spans="1:12">
      <c r="A26" s="18">
        <v>19</v>
      </c>
      <c r="B26" s="28" t="s">
        <v>121</v>
      </c>
      <c r="C26" s="20" t="s">
        <v>122</v>
      </c>
      <c r="D26" s="20" t="s">
        <v>123</v>
      </c>
      <c r="E26" s="20" t="s">
        <v>124</v>
      </c>
      <c r="F26" s="19" t="s">
        <v>20</v>
      </c>
      <c r="G26" s="19">
        <v>400</v>
      </c>
      <c r="H26" s="19">
        <f>G26*0.85</f>
        <v>340</v>
      </c>
      <c r="I26" s="19">
        <f>H26*0.85</f>
        <v>289</v>
      </c>
      <c r="J26" s="20" t="s">
        <v>125</v>
      </c>
      <c r="K26" s="19" t="s">
        <v>22</v>
      </c>
      <c r="L26" s="19" t="s">
        <v>126</v>
      </c>
    </row>
    <row r="27" ht="83" customHeight="1" spans="1:12">
      <c r="A27" s="18">
        <v>20</v>
      </c>
      <c r="B27" s="28" t="s">
        <v>127</v>
      </c>
      <c r="C27" s="20" t="s">
        <v>128</v>
      </c>
      <c r="D27" s="20" t="s">
        <v>129</v>
      </c>
      <c r="E27" s="20" t="s">
        <v>130</v>
      </c>
      <c r="F27" s="19" t="s">
        <v>20</v>
      </c>
      <c r="G27" s="19">
        <v>300</v>
      </c>
      <c r="H27" s="23">
        <v>240</v>
      </c>
      <c r="I27" s="23">
        <v>210</v>
      </c>
      <c r="J27" s="20"/>
      <c r="K27" s="19" t="s">
        <v>22</v>
      </c>
      <c r="L27" s="19" t="s">
        <v>131</v>
      </c>
    </row>
    <row r="28" ht="83" customHeight="1" spans="1:12">
      <c r="A28" s="18">
        <v>21</v>
      </c>
      <c r="B28" s="28" t="s">
        <v>132</v>
      </c>
      <c r="C28" s="20" t="s">
        <v>133</v>
      </c>
      <c r="D28" s="20" t="s">
        <v>134</v>
      </c>
      <c r="E28" s="20" t="s">
        <v>135</v>
      </c>
      <c r="F28" s="19" t="s">
        <v>20</v>
      </c>
      <c r="G28" s="19">
        <v>100</v>
      </c>
      <c r="H28" s="19">
        <v>80</v>
      </c>
      <c r="I28" s="19">
        <v>70</v>
      </c>
      <c r="J28" s="20" t="s">
        <v>136</v>
      </c>
      <c r="K28" s="19" t="s">
        <v>22</v>
      </c>
      <c r="L28" s="19" t="s">
        <v>137</v>
      </c>
    </row>
  </sheetData>
  <autoFilter xmlns:etc="http://www.wps.cn/officeDocument/2017/etCustomData" ref="A4:L28" etc:filterBottomFollowUsedRange="0">
    <extLst/>
  </autoFilter>
  <mergeCells count="16">
    <mergeCell ref="A2:L2"/>
    <mergeCell ref="A3:L3"/>
    <mergeCell ref="G4:I4"/>
    <mergeCell ref="A4:A5"/>
    <mergeCell ref="A11:A12"/>
    <mergeCell ref="A14:A15"/>
    <mergeCell ref="B4:B5"/>
    <mergeCell ref="C4:C5"/>
    <mergeCell ref="D4:D5"/>
    <mergeCell ref="E4:E5"/>
    <mergeCell ref="F4:F5"/>
    <mergeCell ref="J4:J5"/>
    <mergeCell ref="K4:K5"/>
    <mergeCell ref="L4:L5"/>
    <mergeCell ref="L11:L12"/>
    <mergeCell ref="L14:L15"/>
  </mergeCells>
  <printOptions horizontalCentered="1"/>
  <pageMargins left="0.2125" right="0.2125" top="0.66875" bottom="0.2125" header="0.590277777777778" footer="0.511805555555556"/>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
  <sheetViews>
    <sheetView workbookViewId="0">
      <selection activeCell="A1" sqref="A1:M1"/>
    </sheetView>
  </sheetViews>
  <sheetFormatPr defaultColWidth="8.89166666666667" defaultRowHeight="13.5"/>
  <cols>
    <col min="1" max="1" width="5.25" style="3" customWidth="1"/>
    <col min="2" max="2" width="12.125" style="4" customWidth="1"/>
    <col min="3" max="3" width="19.75" style="4" customWidth="1"/>
    <col min="4" max="4" width="57.5" style="5" customWidth="1"/>
    <col min="5" max="5" width="19.3333333333333" style="4" customWidth="1"/>
    <col min="6" max="6" width="17.4416666666667" style="4" customWidth="1"/>
    <col min="7" max="7" width="10.375" style="3" customWidth="1"/>
    <col min="8" max="8" width="28.375" style="6" customWidth="1"/>
    <col min="9" max="9" width="10.625" style="3" customWidth="1"/>
    <col min="10" max="10" width="10.375" style="3" customWidth="1"/>
    <col min="11" max="11" width="11" style="3" customWidth="1"/>
    <col min="12" max="12" width="14.5" style="3" customWidth="1"/>
    <col min="13" max="13" width="8.89166666666667" style="3"/>
  </cols>
  <sheetData>
    <row r="1" ht="22.5" spans="1:13">
      <c r="A1" s="7" t="s">
        <v>138</v>
      </c>
      <c r="B1" s="7"/>
      <c r="C1" s="7"/>
      <c r="D1" s="7"/>
      <c r="E1" s="7"/>
      <c r="F1" s="7"/>
      <c r="G1" s="7"/>
      <c r="H1" s="7"/>
      <c r="I1" s="7"/>
      <c r="J1" s="7"/>
      <c r="K1" s="7"/>
      <c r="L1" s="7"/>
      <c r="M1" s="7"/>
    </row>
    <row r="2" s="1" customFormat="1" ht="14.25" spans="1:13">
      <c r="A2" s="8" t="s">
        <v>3</v>
      </c>
      <c r="B2" s="8" t="s">
        <v>4</v>
      </c>
      <c r="C2" s="8" t="s">
        <v>5</v>
      </c>
      <c r="D2" s="8" t="s">
        <v>139</v>
      </c>
      <c r="E2" s="8" t="s">
        <v>140</v>
      </c>
      <c r="F2" s="8" t="s">
        <v>141</v>
      </c>
      <c r="G2" s="9" t="s">
        <v>8</v>
      </c>
      <c r="H2" s="8" t="s">
        <v>10</v>
      </c>
      <c r="I2" s="9" t="s">
        <v>142</v>
      </c>
      <c r="J2" s="9"/>
      <c r="K2" s="9"/>
      <c r="L2" s="9" t="s">
        <v>11</v>
      </c>
      <c r="M2" s="9" t="s">
        <v>143</v>
      </c>
    </row>
    <row r="3" s="1" customFormat="1" ht="14.25" spans="1:13">
      <c r="A3" s="8"/>
      <c r="B3" s="8"/>
      <c r="C3" s="8"/>
      <c r="D3" s="8"/>
      <c r="E3" s="8"/>
      <c r="F3" s="8"/>
      <c r="G3" s="9"/>
      <c r="H3" s="8"/>
      <c r="I3" s="9" t="s">
        <v>13</v>
      </c>
      <c r="J3" s="9" t="s">
        <v>14</v>
      </c>
      <c r="K3" s="9" t="s">
        <v>15</v>
      </c>
      <c r="L3" s="9"/>
      <c r="M3" s="9"/>
    </row>
    <row r="4" s="2" customFormat="1" ht="36" spans="1:13">
      <c r="A4" s="10">
        <v>22</v>
      </c>
      <c r="B4" s="11" t="s">
        <v>144</v>
      </c>
      <c r="C4" s="11" t="s">
        <v>145</v>
      </c>
      <c r="D4" s="12" t="s">
        <v>146</v>
      </c>
      <c r="E4" s="11" t="s">
        <v>147</v>
      </c>
      <c r="F4" s="11" t="s">
        <v>148</v>
      </c>
      <c r="G4" s="10" t="s">
        <v>20</v>
      </c>
      <c r="H4" s="13" t="s">
        <v>149</v>
      </c>
      <c r="I4" s="10">
        <v>300</v>
      </c>
      <c r="J4" s="10">
        <v>240</v>
      </c>
      <c r="K4" s="10">
        <v>210</v>
      </c>
      <c r="L4" s="10" t="s">
        <v>22</v>
      </c>
      <c r="M4" s="10" t="s">
        <v>150</v>
      </c>
    </row>
    <row r="5" s="2" customFormat="1" ht="24" spans="1:13">
      <c r="A5" s="10">
        <v>23</v>
      </c>
      <c r="B5" s="11" t="s">
        <v>151</v>
      </c>
      <c r="C5" s="11" t="s">
        <v>152</v>
      </c>
      <c r="D5" s="12" t="s">
        <v>153</v>
      </c>
      <c r="E5" s="11" t="s">
        <v>147</v>
      </c>
      <c r="F5" s="11" t="s">
        <v>148</v>
      </c>
      <c r="G5" s="10" t="s">
        <v>20</v>
      </c>
      <c r="H5" s="13" t="s">
        <v>149</v>
      </c>
      <c r="I5" s="10">
        <v>300</v>
      </c>
      <c r="J5" s="10">
        <v>240</v>
      </c>
      <c r="K5" s="10">
        <v>210</v>
      </c>
      <c r="L5" s="10" t="s">
        <v>22</v>
      </c>
      <c r="M5" s="10" t="s">
        <v>150</v>
      </c>
    </row>
    <row r="6" s="2" customFormat="1" ht="36" spans="1:13">
      <c r="A6" s="10">
        <v>24</v>
      </c>
      <c r="B6" s="11" t="s">
        <v>154</v>
      </c>
      <c r="C6" s="11" t="s">
        <v>155</v>
      </c>
      <c r="D6" s="12" t="s">
        <v>156</v>
      </c>
      <c r="E6" s="11" t="s">
        <v>157</v>
      </c>
      <c r="F6" s="11" t="s">
        <v>148</v>
      </c>
      <c r="G6" s="10" t="s">
        <v>20</v>
      </c>
      <c r="H6" s="13" t="s">
        <v>149</v>
      </c>
      <c r="I6" s="10">
        <v>300</v>
      </c>
      <c r="J6" s="10">
        <v>240</v>
      </c>
      <c r="K6" s="10">
        <v>210</v>
      </c>
      <c r="L6" s="10" t="s">
        <v>22</v>
      </c>
      <c r="M6" s="10" t="s">
        <v>150</v>
      </c>
    </row>
    <row r="7" s="2" customFormat="1" ht="24" spans="1:13">
      <c r="A7" s="10">
        <v>25</v>
      </c>
      <c r="B7" s="11" t="s">
        <v>158</v>
      </c>
      <c r="C7" s="11" t="s">
        <v>159</v>
      </c>
      <c r="D7" s="12" t="s">
        <v>160</v>
      </c>
      <c r="E7" s="11" t="s">
        <v>147</v>
      </c>
      <c r="F7" s="11" t="s">
        <v>148</v>
      </c>
      <c r="G7" s="10" t="s">
        <v>20</v>
      </c>
      <c r="H7" s="13" t="s">
        <v>149</v>
      </c>
      <c r="I7" s="10">
        <v>300</v>
      </c>
      <c r="J7" s="10">
        <v>240</v>
      </c>
      <c r="K7" s="10">
        <v>210</v>
      </c>
      <c r="L7" s="10" t="s">
        <v>22</v>
      </c>
      <c r="M7" s="10" t="s">
        <v>150</v>
      </c>
    </row>
    <row r="8" s="2" customFormat="1" ht="24" spans="1:13">
      <c r="A8" s="10">
        <v>26</v>
      </c>
      <c r="B8" s="11" t="s">
        <v>161</v>
      </c>
      <c r="C8" s="11" t="s">
        <v>162</v>
      </c>
      <c r="D8" s="12" t="s">
        <v>163</v>
      </c>
      <c r="E8" s="11" t="s">
        <v>147</v>
      </c>
      <c r="F8" s="11" t="s">
        <v>148</v>
      </c>
      <c r="G8" s="10" t="s">
        <v>20</v>
      </c>
      <c r="H8" s="13" t="s">
        <v>149</v>
      </c>
      <c r="I8" s="10">
        <v>200</v>
      </c>
      <c r="J8" s="10">
        <v>160</v>
      </c>
      <c r="K8" s="10">
        <v>140</v>
      </c>
      <c r="L8" s="10" t="s">
        <v>22</v>
      </c>
      <c r="M8" s="10" t="s">
        <v>150</v>
      </c>
    </row>
    <row r="9" s="2" customFormat="1" ht="45" spans="1:13">
      <c r="A9" s="10">
        <v>27</v>
      </c>
      <c r="B9" s="11" t="s">
        <v>164</v>
      </c>
      <c r="C9" s="11" t="s">
        <v>165</v>
      </c>
      <c r="D9" s="12" t="s">
        <v>166</v>
      </c>
      <c r="E9" s="11" t="s">
        <v>167</v>
      </c>
      <c r="F9" s="11" t="s">
        <v>168</v>
      </c>
      <c r="G9" s="10" t="s">
        <v>20</v>
      </c>
      <c r="H9" s="13" t="s">
        <v>168</v>
      </c>
      <c r="I9" s="10">
        <v>20</v>
      </c>
      <c r="J9" s="10">
        <v>16</v>
      </c>
      <c r="K9" s="10">
        <v>14</v>
      </c>
      <c r="L9" s="10" t="s">
        <v>22</v>
      </c>
      <c r="M9" s="10" t="s">
        <v>150</v>
      </c>
    </row>
    <row r="10" s="2" customFormat="1" ht="27" spans="1:13">
      <c r="A10" s="10">
        <v>28</v>
      </c>
      <c r="B10" s="11" t="s">
        <v>169</v>
      </c>
      <c r="C10" s="11" t="s">
        <v>170</v>
      </c>
      <c r="D10" s="12" t="s">
        <v>171</v>
      </c>
      <c r="E10" s="11" t="s">
        <v>168</v>
      </c>
      <c r="F10" s="11" t="s">
        <v>168</v>
      </c>
      <c r="G10" s="10" t="s">
        <v>20</v>
      </c>
      <c r="H10" s="13" t="s">
        <v>168</v>
      </c>
      <c r="I10" s="10">
        <v>15</v>
      </c>
      <c r="J10" s="10">
        <v>12</v>
      </c>
      <c r="K10" s="10">
        <v>10</v>
      </c>
      <c r="L10" s="10" t="s">
        <v>22</v>
      </c>
      <c r="M10" s="10" t="s">
        <v>150</v>
      </c>
    </row>
    <row r="11" s="2" customFormat="1" ht="27" spans="1:13">
      <c r="A11" s="10">
        <v>29</v>
      </c>
      <c r="B11" s="11" t="s">
        <v>172</v>
      </c>
      <c r="C11" s="11" t="s">
        <v>173</v>
      </c>
      <c r="D11" s="12" t="s">
        <v>174</v>
      </c>
      <c r="E11" s="11" t="s">
        <v>168</v>
      </c>
      <c r="F11" s="11" t="s">
        <v>168</v>
      </c>
      <c r="G11" s="10" t="s">
        <v>20</v>
      </c>
      <c r="H11" s="13" t="s">
        <v>168</v>
      </c>
      <c r="I11" s="10">
        <v>15</v>
      </c>
      <c r="J11" s="10">
        <v>12</v>
      </c>
      <c r="K11" s="10">
        <v>10</v>
      </c>
      <c r="L11" s="10" t="s">
        <v>22</v>
      </c>
      <c r="M11" s="10" t="s">
        <v>150</v>
      </c>
    </row>
    <row r="12" s="2" customFormat="1" ht="27" spans="1:13">
      <c r="A12" s="10">
        <v>30</v>
      </c>
      <c r="B12" s="11" t="s">
        <v>175</v>
      </c>
      <c r="C12" s="11" t="s">
        <v>176</v>
      </c>
      <c r="D12" s="12" t="s">
        <v>177</v>
      </c>
      <c r="E12" s="11" t="s">
        <v>168</v>
      </c>
      <c r="F12" s="11" t="s">
        <v>168</v>
      </c>
      <c r="G12" s="10" t="s">
        <v>20</v>
      </c>
      <c r="H12" s="13" t="s">
        <v>168</v>
      </c>
      <c r="I12" s="10">
        <v>15</v>
      </c>
      <c r="J12" s="10">
        <v>12</v>
      </c>
      <c r="K12" s="10">
        <v>10</v>
      </c>
      <c r="L12" s="10" t="s">
        <v>22</v>
      </c>
      <c r="M12" s="10" t="s">
        <v>150</v>
      </c>
    </row>
    <row r="13" s="2" customFormat="1" ht="27" spans="1:13">
      <c r="A13" s="10">
        <v>31</v>
      </c>
      <c r="B13" s="11" t="s">
        <v>178</v>
      </c>
      <c r="C13" s="11" t="s">
        <v>179</v>
      </c>
      <c r="D13" s="12" t="s">
        <v>180</v>
      </c>
      <c r="E13" s="11" t="s">
        <v>181</v>
      </c>
      <c r="F13" s="11" t="s">
        <v>182</v>
      </c>
      <c r="G13" s="10" t="s">
        <v>20</v>
      </c>
      <c r="H13" s="13" t="s">
        <v>168</v>
      </c>
      <c r="I13" s="10">
        <v>600</v>
      </c>
      <c r="J13" s="10">
        <v>510</v>
      </c>
      <c r="K13" s="10">
        <v>434</v>
      </c>
      <c r="L13" s="10" t="s">
        <v>22</v>
      </c>
      <c r="M13" s="10" t="s">
        <v>150</v>
      </c>
    </row>
    <row r="14" s="2" customFormat="1" ht="24" spans="1:13">
      <c r="A14" s="10">
        <v>32</v>
      </c>
      <c r="B14" s="11" t="s">
        <v>183</v>
      </c>
      <c r="C14" s="11" t="s">
        <v>184</v>
      </c>
      <c r="D14" s="12" t="s">
        <v>185</v>
      </c>
      <c r="E14" s="11" t="s">
        <v>186</v>
      </c>
      <c r="F14" s="11"/>
      <c r="G14" s="10" t="s">
        <v>20</v>
      </c>
      <c r="H14" s="13"/>
      <c r="I14" s="10">
        <v>20</v>
      </c>
      <c r="J14" s="10">
        <v>16</v>
      </c>
      <c r="K14" s="10">
        <v>14</v>
      </c>
      <c r="L14" s="10" t="s">
        <v>22</v>
      </c>
      <c r="M14" s="10" t="s">
        <v>150</v>
      </c>
    </row>
    <row r="15" s="2" customFormat="1" ht="39" spans="1:13">
      <c r="A15" s="10">
        <v>33</v>
      </c>
      <c r="B15" s="11" t="s">
        <v>187</v>
      </c>
      <c r="C15" s="11" t="s">
        <v>188</v>
      </c>
      <c r="D15" s="12" t="s">
        <v>189</v>
      </c>
      <c r="E15" s="11" t="s">
        <v>181</v>
      </c>
      <c r="F15" s="11" t="s">
        <v>182</v>
      </c>
      <c r="G15" s="10" t="s">
        <v>20</v>
      </c>
      <c r="H15" s="13" t="s">
        <v>168</v>
      </c>
      <c r="I15" s="10">
        <v>700</v>
      </c>
      <c r="J15" s="10">
        <v>595</v>
      </c>
      <c r="K15" s="10">
        <v>506</v>
      </c>
      <c r="L15" s="10" t="s">
        <v>22</v>
      </c>
      <c r="M15" s="10" t="s">
        <v>150</v>
      </c>
    </row>
    <row r="16" s="2" customFormat="1" ht="36" spans="1:13">
      <c r="A16" s="10">
        <v>34</v>
      </c>
      <c r="B16" s="11" t="s">
        <v>190</v>
      </c>
      <c r="C16" s="11" t="s">
        <v>55</v>
      </c>
      <c r="D16" s="12" t="s">
        <v>191</v>
      </c>
      <c r="E16" s="11" t="s">
        <v>192</v>
      </c>
      <c r="F16" s="11" t="s">
        <v>193</v>
      </c>
      <c r="G16" s="10" t="s">
        <v>20</v>
      </c>
      <c r="H16" s="13" t="s">
        <v>194</v>
      </c>
      <c r="I16" s="10">
        <v>300</v>
      </c>
      <c r="J16" s="10">
        <v>240</v>
      </c>
      <c r="K16" s="10">
        <v>210</v>
      </c>
      <c r="L16" s="10" t="s">
        <v>22</v>
      </c>
      <c r="M16" s="10" t="s">
        <v>150</v>
      </c>
    </row>
    <row r="17" s="2" customFormat="1" ht="51" spans="1:13">
      <c r="A17" s="10">
        <v>35</v>
      </c>
      <c r="B17" s="11" t="s">
        <v>195</v>
      </c>
      <c r="C17" s="11" t="s">
        <v>196</v>
      </c>
      <c r="D17" s="12" t="s">
        <v>197</v>
      </c>
      <c r="E17" s="11" t="s">
        <v>168</v>
      </c>
      <c r="F17" s="11" t="s">
        <v>198</v>
      </c>
      <c r="G17" s="10" t="s">
        <v>60</v>
      </c>
      <c r="H17" s="13" t="s">
        <v>199</v>
      </c>
      <c r="I17" s="10">
        <v>80</v>
      </c>
      <c r="J17" s="10">
        <v>68</v>
      </c>
      <c r="K17" s="10">
        <v>58</v>
      </c>
      <c r="L17" s="10" t="s">
        <v>22</v>
      </c>
      <c r="M17" s="10" t="s">
        <v>150</v>
      </c>
    </row>
    <row r="18" s="2" customFormat="1" ht="34" customHeight="1" spans="1:13">
      <c r="A18" s="10">
        <v>36</v>
      </c>
      <c r="B18" s="11" t="s">
        <v>200</v>
      </c>
      <c r="C18" s="11" t="s">
        <v>201</v>
      </c>
      <c r="D18" s="12" t="s">
        <v>202</v>
      </c>
      <c r="E18" s="11" t="s">
        <v>203</v>
      </c>
      <c r="F18" s="11" t="s">
        <v>204</v>
      </c>
      <c r="G18" s="10" t="s">
        <v>60</v>
      </c>
      <c r="H18" s="13" t="s">
        <v>168</v>
      </c>
      <c r="I18" s="10">
        <v>130</v>
      </c>
      <c r="J18" s="10">
        <v>105</v>
      </c>
      <c r="K18" s="10">
        <v>90</v>
      </c>
      <c r="L18" s="10" t="s">
        <v>22</v>
      </c>
      <c r="M18" s="10" t="s">
        <v>150</v>
      </c>
    </row>
    <row r="19" s="2" customFormat="1" ht="139" customHeight="1" spans="1:13">
      <c r="A19" s="10">
        <v>37</v>
      </c>
      <c r="B19" s="11" t="s">
        <v>205</v>
      </c>
      <c r="C19" s="11" t="s">
        <v>68</v>
      </c>
      <c r="D19" s="12" t="s">
        <v>206</v>
      </c>
      <c r="E19" s="11" t="s">
        <v>207</v>
      </c>
      <c r="F19" s="11" t="s">
        <v>168</v>
      </c>
      <c r="G19" s="10" t="s">
        <v>20</v>
      </c>
      <c r="H19" s="13" t="s">
        <v>168</v>
      </c>
      <c r="I19" s="10">
        <v>20</v>
      </c>
      <c r="J19" s="10">
        <v>16</v>
      </c>
      <c r="K19" s="10">
        <v>14</v>
      </c>
      <c r="L19" s="10" t="s">
        <v>22</v>
      </c>
      <c r="M19" s="10" t="s">
        <v>150</v>
      </c>
    </row>
    <row r="20" s="2" customFormat="1" ht="42" spans="1:13">
      <c r="A20" s="10">
        <v>38</v>
      </c>
      <c r="B20" s="11" t="s">
        <v>208</v>
      </c>
      <c r="C20" s="11" t="s">
        <v>73</v>
      </c>
      <c r="D20" s="12" t="s">
        <v>209</v>
      </c>
      <c r="E20" s="11" t="s">
        <v>210</v>
      </c>
      <c r="F20" s="11" t="s">
        <v>168</v>
      </c>
      <c r="G20" s="10" t="s">
        <v>60</v>
      </c>
      <c r="H20" s="13" t="s">
        <v>168</v>
      </c>
      <c r="I20" s="10">
        <v>8</v>
      </c>
      <c r="J20" s="10">
        <v>7</v>
      </c>
      <c r="K20" s="10">
        <v>6</v>
      </c>
      <c r="L20" s="10" t="s">
        <v>22</v>
      </c>
      <c r="M20" s="10" t="s">
        <v>150</v>
      </c>
    </row>
    <row r="21" s="2" customFormat="1" ht="72" spans="1:13">
      <c r="A21" s="10">
        <v>39</v>
      </c>
      <c r="B21" s="11" t="s">
        <v>211</v>
      </c>
      <c r="C21" s="11" t="s">
        <v>80</v>
      </c>
      <c r="D21" s="12" t="s">
        <v>212</v>
      </c>
      <c r="E21" s="11" t="s">
        <v>168</v>
      </c>
      <c r="F21" s="11" t="s">
        <v>168</v>
      </c>
      <c r="G21" s="10" t="s">
        <v>20</v>
      </c>
      <c r="H21" s="13" t="s">
        <v>168</v>
      </c>
      <c r="I21" s="10">
        <v>20</v>
      </c>
      <c r="J21" s="10">
        <v>16</v>
      </c>
      <c r="K21" s="10">
        <v>14</v>
      </c>
      <c r="L21" s="10" t="s">
        <v>79</v>
      </c>
      <c r="M21" s="10" t="s">
        <v>150</v>
      </c>
    </row>
    <row r="22" s="2" customFormat="1" ht="187" customHeight="1" spans="1:13">
      <c r="A22" s="10">
        <v>40</v>
      </c>
      <c r="B22" s="11" t="s">
        <v>213</v>
      </c>
      <c r="C22" s="11" t="s">
        <v>87</v>
      </c>
      <c r="D22" s="12" t="s">
        <v>214</v>
      </c>
      <c r="E22" s="11" t="s">
        <v>168</v>
      </c>
      <c r="F22" s="11" t="s">
        <v>168</v>
      </c>
      <c r="G22" s="10" t="s">
        <v>20</v>
      </c>
      <c r="H22" s="13" t="s">
        <v>168</v>
      </c>
      <c r="I22" s="10" t="s">
        <v>168</v>
      </c>
      <c r="J22" s="10" t="s">
        <v>168</v>
      </c>
      <c r="K22" s="10" t="s">
        <v>168</v>
      </c>
      <c r="L22" s="10" t="s">
        <v>79</v>
      </c>
      <c r="M22" s="10" t="s">
        <v>150</v>
      </c>
    </row>
    <row r="23" s="2" customFormat="1" ht="62" customHeight="1" spans="1:13">
      <c r="A23" s="10">
        <v>41</v>
      </c>
      <c r="B23" s="11" t="s">
        <v>215</v>
      </c>
      <c r="C23" s="11" t="s">
        <v>216</v>
      </c>
      <c r="D23" s="12" t="s">
        <v>217</v>
      </c>
      <c r="E23" s="11" t="s">
        <v>218</v>
      </c>
      <c r="F23" s="11" t="s">
        <v>168</v>
      </c>
      <c r="G23" s="10" t="s">
        <v>20</v>
      </c>
      <c r="H23" s="13" t="s">
        <v>168</v>
      </c>
      <c r="I23" s="10">
        <v>100</v>
      </c>
      <c r="J23" s="10">
        <v>80</v>
      </c>
      <c r="K23" s="10">
        <v>70</v>
      </c>
      <c r="L23" s="10" t="s">
        <v>22</v>
      </c>
      <c r="M23" s="10" t="s">
        <v>150</v>
      </c>
    </row>
    <row r="24" s="2" customFormat="1" ht="66" customHeight="1" spans="1:13">
      <c r="A24" s="10">
        <v>42</v>
      </c>
      <c r="B24" s="11" t="s">
        <v>219</v>
      </c>
      <c r="C24" s="11" t="s">
        <v>220</v>
      </c>
      <c r="D24" s="12" t="s">
        <v>221</v>
      </c>
      <c r="E24" s="11" t="s">
        <v>222</v>
      </c>
      <c r="F24" s="11" t="s">
        <v>168</v>
      </c>
      <c r="G24" s="10" t="s">
        <v>20</v>
      </c>
      <c r="H24" s="13" t="s">
        <v>168</v>
      </c>
      <c r="I24" s="10">
        <v>20</v>
      </c>
      <c r="J24" s="10">
        <v>16</v>
      </c>
      <c r="K24" s="10">
        <v>14</v>
      </c>
      <c r="L24" s="10" t="s">
        <v>22</v>
      </c>
      <c r="M24" s="10" t="s">
        <v>150</v>
      </c>
    </row>
    <row r="25" s="2" customFormat="1" ht="15" customHeight="1" spans="1:13">
      <c r="A25" s="10">
        <v>43</v>
      </c>
      <c r="B25" s="11" t="s">
        <v>223</v>
      </c>
      <c r="C25" s="11" t="s">
        <v>97</v>
      </c>
      <c r="D25" s="12" t="s">
        <v>224</v>
      </c>
      <c r="E25" s="11" t="s">
        <v>207</v>
      </c>
      <c r="F25" s="11" t="s">
        <v>225</v>
      </c>
      <c r="G25" s="10" t="s">
        <v>20</v>
      </c>
      <c r="H25" s="13" t="s">
        <v>168</v>
      </c>
      <c r="I25" s="10">
        <v>40</v>
      </c>
      <c r="J25" s="10">
        <v>32</v>
      </c>
      <c r="K25" s="10">
        <v>28</v>
      </c>
      <c r="L25" s="10" t="s">
        <v>22</v>
      </c>
      <c r="M25" s="10" t="s">
        <v>150</v>
      </c>
    </row>
    <row r="26" s="2" customFormat="1" ht="92" customHeight="1" spans="1:13">
      <c r="A26" s="10">
        <v>44</v>
      </c>
      <c r="B26" s="11" t="s">
        <v>226</v>
      </c>
      <c r="C26" s="11" t="s">
        <v>103</v>
      </c>
      <c r="D26" s="12" t="s">
        <v>227</v>
      </c>
      <c r="E26" s="11" t="s">
        <v>228</v>
      </c>
      <c r="F26" s="11" t="s">
        <v>168</v>
      </c>
      <c r="G26" s="10" t="s">
        <v>20</v>
      </c>
      <c r="H26" s="13" t="s">
        <v>168</v>
      </c>
      <c r="I26" s="10">
        <v>40</v>
      </c>
      <c r="J26" s="10">
        <v>32</v>
      </c>
      <c r="K26" s="10">
        <v>28</v>
      </c>
      <c r="L26" s="10" t="s">
        <v>102</v>
      </c>
      <c r="M26" s="10" t="s">
        <v>150</v>
      </c>
    </row>
    <row r="27" s="2" customFormat="1" ht="52" customHeight="1" spans="1:13">
      <c r="A27" s="10">
        <v>45</v>
      </c>
      <c r="B27" s="11" t="s">
        <v>229</v>
      </c>
      <c r="C27" s="11" t="s">
        <v>230</v>
      </c>
      <c r="D27" s="12" t="s">
        <v>231</v>
      </c>
      <c r="E27" s="11" t="s">
        <v>232</v>
      </c>
      <c r="F27" s="11" t="s">
        <v>233</v>
      </c>
      <c r="G27" s="10" t="s">
        <v>20</v>
      </c>
      <c r="H27" s="13" t="s">
        <v>168</v>
      </c>
      <c r="I27" s="10">
        <v>400</v>
      </c>
      <c r="J27" s="10">
        <v>320</v>
      </c>
      <c r="K27" s="10">
        <v>280</v>
      </c>
      <c r="L27" s="10" t="s">
        <v>22</v>
      </c>
      <c r="M27" s="10" t="s">
        <v>150</v>
      </c>
    </row>
    <row r="28" s="2" customFormat="1" ht="78" customHeight="1" spans="1:13">
      <c r="A28" s="10">
        <v>46</v>
      </c>
      <c r="B28" s="11" t="s">
        <v>234</v>
      </c>
      <c r="C28" s="11" t="s">
        <v>235</v>
      </c>
      <c r="D28" s="12" t="s">
        <v>236</v>
      </c>
      <c r="E28" s="11" t="s">
        <v>237</v>
      </c>
      <c r="F28" s="11" t="s">
        <v>238</v>
      </c>
      <c r="G28" s="10" t="s">
        <v>20</v>
      </c>
      <c r="H28" s="13" t="s">
        <v>168</v>
      </c>
      <c r="I28" s="10">
        <v>350</v>
      </c>
      <c r="J28" s="10">
        <v>280</v>
      </c>
      <c r="K28" s="10">
        <v>245</v>
      </c>
      <c r="L28" s="10" t="s">
        <v>22</v>
      </c>
      <c r="M28" s="10" t="s">
        <v>150</v>
      </c>
    </row>
    <row r="29" s="2" customFormat="1" ht="36" spans="1:13">
      <c r="A29" s="10">
        <v>47</v>
      </c>
      <c r="B29" s="11" t="s">
        <v>239</v>
      </c>
      <c r="C29" s="11" t="s">
        <v>240</v>
      </c>
      <c r="D29" s="12" t="s">
        <v>241</v>
      </c>
      <c r="E29" s="11" t="s">
        <v>242</v>
      </c>
      <c r="F29" s="11" t="s">
        <v>243</v>
      </c>
      <c r="G29" s="10" t="s">
        <v>20</v>
      </c>
      <c r="H29" s="13" t="s">
        <v>168</v>
      </c>
      <c r="I29" s="10">
        <v>800</v>
      </c>
      <c r="J29" s="10">
        <v>640</v>
      </c>
      <c r="K29" s="10">
        <v>544</v>
      </c>
      <c r="L29" s="10" t="s">
        <v>22</v>
      </c>
      <c r="M29" s="10" t="s">
        <v>150</v>
      </c>
    </row>
    <row r="30" s="2" customFormat="1" ht="27" customHeight="1" spans="1:13">
      <c r="A30" s="10">
        <v>48</v>
      </c>
      <c r="B30" s="11" t="s">
        <v>244</v>
      </c>
      <c r="C30" s="11" t="s">
        <v>114</v>
      </c>
      <c r="D30" s="12" t="s">
        <v>245</v>
      </c>
      <c r="E30" s="11" t="s">
        <v>242</v>
      </c>
      <c r="F30" s="11" t="s">
        <v>246</v>
      </c>
      <c r="G30" s="10" t="s">
        <v>20</v>
      </c>
      <c r="H30" s="13" t="s">
        <v>168</v>
      </c>
      <c r="I30" s="10">
        <v>400</v>
      </c>
      <c r="J30" s="10">
        <v>320</v>
      </c>
      <c r="K30" s="10">
        <v>280</v>
      </c>
      <c r="L30" s="10" t="s">
        <v>22</v>
      </c>
      <c r="M30" s="10" t="s">
        <v>150</v>
      </c>
    </row>
    <row r="31" s="2" customFormat="1" ht="27" customHeight="1" spans="1:13">
      <c r="A31" s="10">
        <v>49</v>
      </c>
      <c r="B31" s="11" t="s">
        <v>247</v>
      </c>
      <c r="C31" s="11" t="s">
        <v>120</v>
      </c>
      <c r="D31" s="12" t="s">
        <v>248</v>
      </c>
      <c r="E31" s="11" t="s">
        <v>249</v>
      </c>
      <c r="F31" s="11" t="s">
        <v>243</v>
      </c>
      <c r="G31" s="10" t="s">
        <v>20</v>
      </c>
      <c r="H31" s="13" t="s">
        <v>168</v>
      </c>
      <c r="I31" s="10">
        <v>350</v>
      </c>
      <c r="J31" s="10">
        <v>280</v>
      </c>
      <c r="K31" s="10">
        <v>245</v>
      </c>
      <c r="L31" s="10" t="s">
        <v>22</v>
      </c>
      <c r="M31" s="10" t="s">
        <v>150</v>
      </c>
    </row>
    <row r="32" s="2" customFormat="1" ht="43" customHeight="1" spans="1:13">
      <c r="A32" s="10">
        <v>50</v>
      </c>
      <c r="B32" s="11" t="s">
        <v>250</v>
      </c>
      <c r="C32" s="11" t="s">
        <v>126</v>
      </c>
      <c r="D32" s="12" t="s">
        <v>251</v>
      </c>
      <c r="E32" s="11" t="s">
        <v>242</v>
      </c>
      <c r="F32" s="11" t="s">
        <v>246</v>
      </c>
      <c r="G32" s="10" t="s">
        <v>20</v>
      </c>
      <c r="H32" s="13" t="s">
        <v>252</v>
      </c>
      <c r="I32" s="10">
        <v>350</v>
      </c>
      <c r="J32" s="10">
        <v>280</v>
      </c>
      <c r="K32" s="10">
        <v>245</v>
      </c>
      <c r="L32" s="10" t="s">
        <v>22</v>
      </c>
      <c r="M32" s="10" t="s">
        <v>150</v>
      </c>
    </row>
    <row r="33" s="2" customFormat="1" ht="76" customHeight="1" spans="1:13">
      <c r="A33" s="10">
        <v>51</v>
      </c>
      <c r="B33" s="11" t="s">
        <v>253</v>
      </c>
      <c r="C33" s="11" t="s">
        <v>131</v>
      </c>
      <c r="D33" s="12" t="s">
        <v>254</v>
      </c>
      <c r="E33" s="11" t="s">
        <v>255</v>
      </c>
      <c r="F33" s="11" t="s">
        <v>256</v>
      </c>
      <c r="G33" s="10" t="s">
        <v>20</v>
      </c>
      <c r="H33" s="13" t="s">
        <v>168</v>
      </c>
      <c r="I33" s="10">
        <v>300</v>
      </c>
      <c r="J33" s="10">
        <v>240</v>
      </c>
      <c r="K33" s="10">
        <v>210</v>
      </c>
      <c r="L33" s="10" t="s">
        <v>22</v>
      </c>
      <c r="M33" s="10" t="s">
        <v>150</v>
      </c>
    </row>
    <row r="34" s="2" customFormat="1" ht="42" customHeight="1" spans="1:13">
      <c r="A34" s="10">
        <v>52</v>
      </c>
      <c r="B34" s="11" t="s">
        <v>257</v>
      </c>
      <c r="C34" s="11" t="s">
        <v>137</v>
      </c>
      <c r="D34" s="12" t="s">
        <v>258</v>
      </c>
      <c r="E34" s="11" t="s">
        <v>218</v>
      </c>
      <c r="F34" s="11" t="s">
        <v>256</v>
      </c>
      <c r="G34" s="10" t="s">
        <v>20</v>
      </c>
      <c r="H34" s="13" t="s">
        <v>168</v>
      </c>
      <c r="I34" s="10">
        <v>100</v>
      </c>
      <c r="J34" s="10">
        <v>80</v>
      </c>
      <c r="K34" s="10">
        <v>70</v>
      </c>
      <c r="L34" s="10" t="s">
        <v>22</v>
      </c>
      <c r="M34" s="10" t="s">
        <v>150</v>
      </c>
    </row>
  </sheetData>
  <autoFilter xmlns:etc="http://www.wps.cn/officeDocument/2017/etCustomData" ref="B3:M34" etc:filterBottomFollowUsedRange="0">
    <extLst/>
  </autoFilter>
  <mergeCells count="12">
    <mergeCell ref="A1:M1"/>
    <mergeCell ref="I2:K2"/>
    <mergeCell ref="A2:A3"/>
    <mergeCell ref="B2:B3"/>
    <mergeCell ref="C2:C3"/>
    <mergeCell ref="D2:D3"/>
    <mergeCell ref="E2:E3"/>
    <mergeCell ref="F2:F3"/>
    <mergeCell ref="G2:G3"/>
    <mergeCell ref="H2:H3"/>
    <mergeCell ref="L2:L3"/>
    <mergeCell ref="M2:M3"/>
  </mergeCells>
  <pageMargins left="0.2125" right="0.2125" top="0.2125" bottom="0.2125"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血液透析类发文版</vt:lpstr>
      <vt:lpstr>停用项目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cdr</dc:creator>
  <cp:lastModifiedBy>俗</cp:lastModifiedBy>
  <dcterms:created xsi:type="dcterms:W3CDTF">2025-07-11T06:40:00Z</dcterms:created>
  <dcterms:modified xsi:type="dcterms:W3CDTF">2025-07-31T09:16:53Z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FFB3A7A646694F39B530E70B659156C2_11</vt:lpwstr>
  </property>
  <property fmtid="{D5CDD505-2E9C-101B-9397-08002B2CF9AE}" pid="3" name="KSOProductBuildVer">
    <vt:lpwstr>2052-12.1.0.21915</vt:lpwstr>
  </property>
</Properties>
</file>